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740"/>
  </bookViews>
  <sheets>
    <sheet name="TROŠKOVNIK" sheetId="8" r:id="rId1"/>
  </sheets>
  <definedNames>
    <definedName name="_xlnm._FilterDatabase" localSheetId="0" hidden="1">TROŠKOVNIK!$A$17:$M$37</definedName>
    <definedName name="_xlnm.Print_Area" localSheetId="0">TROŠKOVNIK!$A$1:$M$62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8" l="1"/>
  <c r="K52" i="8"/>
  <c r="K43" i="8"/>
  <c r="K61" i="8" s="1"/>
  <c r="K13" i="8" l="1"/>
  <c r="K38" i="8"/>
  <c r="K60" i="8" s="1"/>
  <c r="K62" i="8" s="1"/>
  <c r="E37" i="8"/>
</calcChain>
</file>

<file path=xl/sharedStrings.xml><?xml version="1.0" encoding="utf-8"?>
<sst xmlns="http://schemas.openxmlformats.org/spreadsheetml/2006/main" count="393" uniqueCount="202">
  <si>
    <t>R.B.</t>
  </si>
  <si>
    <t>Reg. oznaka</t>
  </si>
  <si>
    <t>Broj šasije</t>
  </si>
  <si>
    <t>Marka_Tip_Model</t>
  </si>
  <si>
    <t>1_OSOBNI AUTOMOBILI_M</t>
  </si>
  <si>
    <t>B=50%</t>
  </si>
  <si>
    <t>NDM_kg</t>
  </si>
  <si>
    <t>Godište</t>
  </si>
  <si>
    <t>Dod. rizik loma</t>
  </si>
  <si>
    <t>UKUPNO_AO:</t>
  </si>
  <si>
    <r>
      <rPr>
        <b/>
        <sz val="18"/>
        <color indexed="9"/>
        <rFont val="Cambria"/>
        <family val="1"/>
        <charset val="238"/>
      </rPr>
      <t>AO</t>
    </r>
    <r>
      <rPr>
        <b/>
        <sz val="16"/>
        <color indexed="9"/>
        <rFont val="Cambria"/>
        <family val="1"/>
        <charset val="238"/>
      </rPr>
      <t xml:space="preserve"> (autoodgovornost) </t>
    </r>
    <r>
      <rPr>
        <b/>
        <sz val="18"/>
        <color indexed="9"/>
        <rFont val="Cambria"/>
        <family val="1"/>
        <charset val="238"/>
      </rPr>
      <t>AO</t>
    </r>
  </si>
  <si>
    <r>
      <rPr>
        <b/>
        <sz val="18"/>
        <color indexed="9"/>
        <rFont val="Cambria"/>
        <family val="1"/>
        <charset val="238"/>
      </rPr>
      <t>AK</t>
    </r>
    <r>
      <rPr>
        <b/>
        <sz val="16"/>
        <color indexed="9"/>
        <rFont val="Cambria"/>
        <family val="1"/>
        <charset val="238"/>
      </rPr>
      <t xml:space="preserve"> (autokasko) </t>
    </r>
    <r>
      <rPr>
        <b/>
        <sz val="18"/>
        <color indexed="9"/>
        <rFont val="Cambria"/>
        <family val="1"/>
        <charset val="238"/>
      </rPr>
      <t>AK</t>
    </r>
  </si>
  <si>
    <t>VODOVOD GRADA VUKOVARA d.o.o. VUKOVAR</t>
  </si>
  <si>
    <t>VF1HDC1G637211292</t>
  </si>
  <si>
    <t>VF1HDCUK633799173</t>
  </si>
  <si>
    <t>VF7GCRHYB94175825</t>
  </si>
  <si>
    <t>SMFH44TC04CGM3559</t>
  </si>
  <si>
    <t>JMZUN8F424W316768</t>
  </si>
  <si>
    <t>WMAM043719Y017670</t>
  </si>
  <si>
    <t>WMA30SZZ98M520182</t>
  </si>
  <si>
    <t>WDB6520251K259534</t>
  </si>
  <si>
    <t>2005.</t>
  </si>
  <si>
    <t>2007.</t>
  </si>
  <si>
    <t>2008.</t>
  </si>
  <si>
    <t>VF1FDB1H637400389</t>
  </si>
  <si>
    <t>ZFA24400007233180</t>
  </si>
  <si>
    <t>1997.</t>
  </si>
  <si>
    <t>2003.</t>
  </si>
  <si>
    <t>2004.</t>
  </si>
  <si>
    <t>H14339800K1004MPP</t>
  </si>
  <si>
    <t>1991.</t>
  </si>
  <si>
    <t>1995.</t>
  </si>
  <si>
    <t>kW</t>
  </si>
  <si>
    <t>voz. u cjelini</t>
  </si>
  <si>
    <t>radni uređaj</t>
  </si>
  <si>
    <t>W09000000A0W85302</t>
  </si>
  <si>
    <t>2010.</t>
  </si>
  <si>
    <t>God. premija_kn</t>
  </si>
  <si>
    <t>Skadenca</t>
  </si>
  <si>
    <t>Uključeno u god. premiju</t>
  </si>
  <si>
    <t>UKUPNO_AK+LOM:</t>
  </si>
  <si>
    <t>Dopunska nezgoda</t>
  </si>
  <si>
    <t>vozač + putnici</t>
  </si>
  <si>
    <t>1+4</t>
  </si>
  <si>
    <t>50/100.000</t>
  </si>
  <si>
    <t>Smrt + TI</t>
  </si>
  <si>
    <t>KNADN514AC6030232</t>
  </si>
  <si>
    <t>KNADN514AC6712751</t>
  </si>
  <si>
    <t>ZFA26300009188996</t>
  </si>
  <si>
    <t>ZFA26300009188936</t>
  </si>
  <si>
    <t>2012.</t>
  </si>
  <si>
    <t>ZFA26300009189030</t>
  </si>
  <si>
    <t>18.</t>
  </si>
  <si>
    <t>19.</t>
  </si>
  <si>
    <t>20.</t>
  </si>
  <si>
    <t>3.</t>
  </si>
  <si>
    <t>4.</t>
  </si>
  <si>
    <t>5.</t>
  </si>
  <si>
    <t>6.</t>
  </si>
  <si>
    <t>2013.</t>
  </si>
  <si>
    <t>KNAGN414AC5215981</t>
  </si>
  <si>
    <t>WMNB04109J2110292</t>
  </si>
  <si>
    <t>1988.</t>
  </si>
  <si>
    <t>KNADN514AE6891042</t>
  </si>
  <si>
    <t>KNADN514AE6891043</t>
  </si>
  <si>
    <t>KNADN514AE6918579</t>
  </si>
  <si>
    <t>ZFA26300006135085</t>
  </si>
  <si>
    <t xml:space="preserve">DA </t>
  </si>
  <si>
    <t>2.</t>
  </si>
  <si>
    <t>2014.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</si>
  <si>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</si>
  <si>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</si>
  <si>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</si>
  <si>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</si>
  <si>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</si>
  <si>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</si>
  <si>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</si>
  <si>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</si>
  <si>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</si>
  <si>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</si>
  <si>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r>
      <rPr>
        <b/>
        <sz val="18"/>
        <color theme="0"/>
        <rFont val="Cambria"/>
        <family val="1"/>
        <charset val="238"/>
      </rPr>
      <t>AO</t>
    </r>
    <r>
      <rPr>
        <b/>
        <sz val="16"/>
        <color theme="0"/>
        <rFont val="Cambria"/>
        <family val="1"/>
        <charset val="238"/>
      </rPr>
      <t xml:space="preserve"> (autoodgovornost) </t>
    </r>
    <r>
      <rPr>
        <b/>
        <sz val="18"/>
        <color theme="0"/>
        <rFont val="Cambria"/>
        <family val="1"/>
        <charset val="238"/>
      </rPr>
      <t>AO</t>
    </r>
  </si>
  <si>
    <t>7.</t>
  </si>
  <si>
    <t>8.</t>
  </si>
  <si>
    <t>1.</t>
  </si>
  <si>
    <t>Nabavna c._kn (bez PDV-a)</t>
  </si>
  <si>
    <t>2016.</t>
  </si>
  <si>
    <t>WV1ZZZ7JZHX002782</t>
  </si>
  <si>
    <t>WV1ZZZ7JZHX001659</t>
  </si>
  <si>
    <t>WMAN18ZZ4GY348501</t>
  </si>
  <si>
    <t>WMAN18ZZ8GY348498</t>
  </si>
  <si>
    <t>3_TERETNI AUTOMOBILI_N</t>
  </si>
  <si>
    <t>2_TERETNI AUTOMOBILI_N</t>
  </si>
  <si>
    <t>WDB9062531N728350</t>
  </si>
  <si>
    <t>2017.</t>
  </si>
  <si>
    <t>SVEUKUPNO_AO + (AK+LOM):</t>
  </si>
  <si>
    <t>POPISNA LISTA MOTORNIH, PRIKLJUČNIH I RADNIH VOZILA/STROJEVA</t>
  </si>
  <si>
    <t>Trenutni    B / M</t>
  </si>
  <si>
    <t>KIA_RIO_1.4 CRDi</t>
  </si>
  <si>
    <t>28.01.2021.</t>
  </si>
  <si>
    <t>VU137T</t>
  </si>
  <si>
    <t>VU327AH</t>
  </si>
  <si>
    <t>vozač A + putnici</t>
  </si>
  <si>
    <t>VU350AN</t>
  </si>
  <si>
    <t>12.03.2020.</t>
  </si>
  <si>
    <t>VU390AH</t>
  </si>
  <si>
    <t>KIA_OPTIMA_1.7 CRDi SX</t>
  </si>
  <si>
    <t>23.05.2020.</t>
  </si>
  <si>
    <t>VU801AH</t>
  </si>
  <si>
    <t>VU802AH</t>
  </si>
  <si>
    <t>A/P vozač + putnici</t>
  </si>
  <si>
    <t>VU807 DM</t>
  </si>
  <si>
    <t>VW_TRANSPORTER</t>
  </si>
  <si>
    <t>17.10.2020.</t>
  </si>
  <si>
    <t>A1+5</t>
  </si>
  <si>
    <t>VU806 DM</t>
  </si>
  <si>
    <t>VU736 DM</t>
  </si>
  <si>
    <t>MAN_TGM_18.290 4x2 BL (CISTERNA )</t>
  </si>
  <si>
    <t>P1+2</t>
  </si>
  <si>
    <t>20.10.2020.</t>
  </si>
  <si>
    <t>VU735 DM</t>
  </si>
  <si>
    <t>MAN_TGM_18.290 4x2 BL (KIPER SAMOISTOVARIVAČ)</t>
  </si>
  <si>
    <t>VU758 DM</t>
  </si>
  <si>
    <t>WMA30SZZ9GM713527</t>
  </si>
  <si>
    <t>MAN_TGS_26.360 (CANALMASTER)</t>
  </si>
  <si>
    <t>29.11.2020.</t>
  </si>
  <si>
    <t>VU382CH</t>
  </si>
  <si>
    <t>MAN_TGS_26.360 (CANAL MASTER/SAUGER)</t>
  </si>
  <si>
    <t>18.08.2020.</t>
  </si>
  <si>
    <t>VU216AV</t>
  </si>
  <si>
    <t>RENAULT_MASTER_DCI 120</t>
  </si>
  <si>
    <t>09.09.2020.</t>
  </si>
  <si>
    <t>A1+4</t>
  </si>
  <si>
    <t>VU509 DR</t>
  </si>
  <si>
    <t>MERCEDES_SPRINTER_516 CDI</t>
  </si>
  <si>
    <t>05.09.2020.</t>
  </si>
  <si>
    <t>A1+2</t>
  </si>
  <si>
    <t>VU857 DL</t>
  </si>
  <si>
    <t>W0L3F7018GV651569</t>
  </si>
  <si>
    <t>OPEL_VIVARO_A16DIE</t>
  </si>
  <si>
    <t>19.08.2020.</t>
  </si>
  <si>
    <t>VU971T</t>
  </si>
  <si>
    <t>CITROEN_BERLINGO_2.0 HDI</t>
  </si>
  <si>
    <t>04.08.2020.</t>
  </si>
  <si>
    <t>A1+1</t>
  </si>
  <si>
    <t>VU616AN</t>
  </si>
  <si>
    <t>FIAT_DUCATO_2.8 JTD</t>
  </si>
  <si>
    <t>11.06.2020.</t>
  </si>
  <si>
    <t>VU381AK</t>
  </si>
  <si>
    <t>MERCEDES_1831 (KIPER SAMOISTOVARIVAČ)</t>
  </si>
  <si>
    <t>06.06.2020.</t>
  </si>
  <si>
    <t>VU317AT</t>
  </si>
  <si>
    <t>MERCEDES_1820 (KIPER SAMOISTOVARIVAČ + DIZALICA)</t>
  </si>
  <si>
    <t>31.05.2020.</t>
  </si>
  <si>
    <t>B=35%</t>
  </si>
  <si>
    <t>P1+1</t>
  </si>
  <si>
    <t>VU559AN</t>
  </si>
  <si>
    <t>MAZDA_B 2500 TD_DK 4X4</t>
  </si>
  <si>
    <t>27.05.2020.</t>
  </si>
  <si>
    <t>VU973CC</t>
  </si>
  <si>
    <t>RENAULT_MASTER_2.5 DCI 120 (MJERNO VOZILO SA SPEC. OPR.)</t>
  </si>
  <si>
    <t>18.05.2020.</t>
  </si>
  <si>
    <t>VU746CB</t>
  </si>
  <si>
    <t>RENAULT_MASTER_HD</t>
  </si>
  <si>
    <t>30.03.2020.</t>
  </si>
  <si>
    <t>VU215AO</t>
  </si>
  <si>
    <t>MAN_14.222 FL (KIPER SAMOISTOVARIVAČ)</t>
  </si>
  <si>
    <t>20.03.2020.</t>
  </si>
  <si>
    <t xml:space="preserve">VU242CV </t>
  </si>
  <si>
    <t>FIAT_DOBLO</t>
  </si>
  <si>
    <t>09.07.2020.</t>
  </si>
  <si>
    <t>VU241CV</t>
  </si>
  <si>
    <t>VU240CV</t>
  </si>
  <si>
    <t>VU743CC</t>
  </si>
  <si>
    <t>FIAT_DOBLO_CARGO 1.3 MULTIJET</t>
  </si>
  <si>
    <t>25.03.2020.</t>
  </si>
  <si>
    <t>HHKHM906CG0000167</t>
  </si>
  <si>
    <t xml:space="preserve">VU144DM </t>
  </si>
  <si>
    <t>TAKEUCHI_TB 1160 W (BAGER TOČKAŠ)</t>
  </si>
  <si>
    <t>HYUNDAI_R 55 W-9A (BAGER TOČKAŠ)</t>
  </si>
  <si>
    <t>11.10.2020.</t>
  </si>
  <si>
    <t>KMTWB024LGUF31456</t>
  </si>
  <si>
    <t>KOMATSU_WB 97S-5E0</t>
  </si>
  <si>
    <t>VU321AS</t>
  </si>
  <si>
    <t>TEREX_860 SX (SAMOHODNI KOPAČ - KOMBINIRKA)</t>
  </si>
  <si>
    <t>VU841CU</t>
  </si>
  <si>
    <t>TAKEUCHI_TB 175 W</t>
  </si>
  <si>
    <t>25.09.2020.</t>
  </si>
  <si>
    <t>4_RADNA VOZILA I STROJ. (RV&amp;RS)</t>
  </si>
  <si>
    <t xml:space="preserve">VU503DB </t>
  </si>
  <si>
    <t>VU150DM</t>
  </si>
  <si>
    <t>VU145DM</t>
  </si>
  <si>
    <t>VU910CS</t>
  </si>
  <si>
    <t>WORMANN_LTT 74.45 (LABUDICA MALA)</t>
  </si>
  <si>
    <t>27.01.2021.</t>
  </si>
  <si>
    <t>DEMAG_SC 30 DS1 (MOBILNI ZRAČNI KOMPRESOR S AGREGATOM)</t>
  </si>
  <si>
    <t>21.01.2021.</t>
  </si>
  <si>
    <t>B=45%</t>
  </si>
  <si>
    <t>26.11.2020.</t>
  </si>
  <si>
    <t>A1+6</t>
  </si>
  <si>
    <t>5_PRIKLJUČNA VOZILA_O</t>
  </si>
  <si>
    <t>Ukupno (s 15% poreza)</t>
  </si>
  <si>
    <t>Ukupno (s 10% poreza)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</si>
</sst>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6"/>
      <color indexed="9"/>
      <name val="Cambria"/>
      <family val="1"/>
      <charset val="238"/>
    </font>
    <font>
      <b/>
      <sz val="18"/>
      <color indexed="9"/>
      <name val="Cambria"/>
      <family val="1"/>
      <charset val="238"/>
    </font>
    <font>
      <strike/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8"/>
      <name val="Cambria"/>
      <family val="1"/>
      <charset val="238"/>
      <scheme val="major"/>
    </font>
    <font>
      <b/>
      <sz val="12"/>
      <color rgb="FF00206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theme="3"/>
      <name val="Cambria"/>
      <family val="2"/>
      <charset val="238"/>
      <scheme val="major"/>
    </font>
    <font>
      <b/>
      <sz val="18"/>
      <color theme="3"/>
      <name val="Cambria"/>
      <family val="1"/>
      <charset val="238"/>
      <scheme val="major"/>
    </font>
    <font>
      <b/>
      <sz val="16"/>
      <color theme="0" tint="-4.9989318521683403E-2"/>
      <name val="Cambria"/>
      <family val="1"/>
      <charset val="238"/>
      <scheme val="major"/>
    </font>
    <font>
      <b/>
      <sz val="16"/>
      <color theme="0"/>
      <name val="Cambria"/>
      <family val="1"/>
      <charset val="238"/>
      <scheme val="major"/>
    </font>
    <font>
      <b/>
      <sz val="16"/>
      <color theme="0"/>
      <name val="Cambria"/>
      <family val="1"/>
      <charset val="238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002060"/>
      <name val="Arial"/>
      <family val="2"/>
    </font>
    <font>
      <b/>
      <sz val="12"/>
      <color rgb="FF6600FF"/>
      <name val="Arial"/>
      <family val="2"/>
    </font>
    <font>
      <sz val="12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FF0000"/>
      <name val="Arial Narrow"/>
      <family val="2"/>
      <charset val="238"/>
    </font>
    <font>
      <b/>
      <sz val="18"/>
      <color rgb="FFFF0000"/>
      <name val="Cambria"/>
      <family val="1"/>
      <charset val="238"/>
      <scheme val="major"/>
    </font>
    <font>
      <sz val="8"/>
      <name val="Arial"/>
      <family val="2"/>
    </font>
    <font>
      <b/>
      <sz val="12"/>
      <color theme="1"/>
      <name val="Arial Narrow"/>
      <family val="2"/>
      <charset val="238"/>
    </font>
    <font>
      <b/>
      <sz val="12"/>
      <color theme="1"/>
      <name val="Arial"/>
      <family val="2"/>
    </font>
    <font>
      <b/>
      <sz val="18"/>
      <color theme="0"/>
      <name val="Cambria"/>
      <family val="1"/>
      <charset val="238"/>
    </font>
    <font>
      <b/>
      <sz val="18"/>
      <color theme="0"/>
      <name val="Cambria"/>
      <family val="1"/>
      <charset val="238"/>
      <scheme val="maj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theme="4" tint="-0.249977111117893"/>
      <name val="Cambria"/>
      <family val="1"/>
      <charset val="238"/>
      <scheme val="major"/>
    </font>
    <font>
      <b/>
      <sz val="14"/>
      <color rgb="FF002060"/>
      <name val="Arial"/>
      <family val="2"/>
      <charset val="238"/>
    </font>
    <font>
      <b/>
      <sz val="18"/>
      <color theme="0" tint="-4.9989318521683403E-2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4" fontId="13" fillId="3" borderId="3" xfId="0" applyNumberFormat="1" applyFont="1" applyFill="1" applyBorder="1"/>
    <xf numFmtId="0" fontId="15" fillId="0" borderId="0" xfId="0" applyFont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left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vertical="center"/>
    </xf>
    <xf numFmtId="4" fontId="27" fillId="0" borderId="8" xfId="0" applyNumberFormat="1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/>
    <xf numFmtId="4" fontId="28" fillId="0" borderId="0" xfId="0" applyNumberFormat="1" applyFont="1" applyAlignment="1">
      <alignment horizontal="right"/>
    </xf>
    <xf numFmtId="0" fontId="23" fillId="0" borderId="0" xfId="0" applyFont="1"/>
    <xf numFmtId="4" fontId="23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4" fontId="30" fillId="3" borderId="3" xfId="0" applyNumberFormat="1" applyFont="1" applyFill="1" applyBorder="1"/>
    <xf numFmtId="3" fontId="27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quotePrefix="1" applyNumberFormat="1" applyFont="1" applyFill="1" applyBorder="1" applyAlignment="1">
      <alignment horizontal="left" vertical="center"/>
    </xf>
    <xf numFmtId="0" fontId="5" fillId="0" borderId="0" xfId="0" applyFont="1" applyBorder="1"/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4" fontId="14" fillId="3" borderId="8" xfId="0" applyNumberFormat="1" applyFont="1" applyFill="1" applyBorder="1" applyAlignment="1">
      <alignment vertical="center"/>
    </xf>
    <xf numFmtId="3" fontId="27" fillId="0" borderId="8" xfId="0" applyNumberFormat="1" applyFont="1" applyFill="1" applyBorder="1" applyAlignment="1">
      <alignment horizontal="right" vertical="center"/>
    </xf>
    <xf numFmtId="3" fontId="22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4" fontId="1" fillId="0" borderId="0" xfId="0" applyNumberFormat="1" applyFont="1" applyFill="1" applyBorder="1"/>
    <xf numFmtId="0" fontId="23" fillId="0" borderId="4" xfId="0" applyFont="1" applyBorder="1" applyAlignment="1">
      <alignment vertical="center"/>
    </xf>
    <xf numFmtId="1" fontId="23" fillId="0" borderId="4" xfId="0" applyNumberFormat="1" applyFont="1" applyBorder="1" applyAlignment="1">
      <alignment horizontal="right" vertical="center"/>
    </xf>
    <xf numFmtId="0" fontId="28" fillId="0" borderId="0" xfId="0" applyFont="1" applyFill="1" applyBorder="1"/>
    <xf numFmtId="0" fontId="5" fillId="0" borderId="4" xfId="0" applyFont="1" applyBorder="1" applyAlignment="1">
      <alignment vertical="center"/>
    </xf>
    <xf numFmtId="2" fontId="5" fillId="0" borderId="8" xfId="0" applyNumberFormat="1" applyFont="1" applyFill="1" applyBorder="1" applyAlignment="1">
      <alignment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/>
    </xf>
    <xf numFmtId="4" fontId="5" fillId="7" borderId="8" xfId="0" applyNumberFormat="1" applyFont="1" applyFill="1" applyBorder="1" applyAlignment="1">
      <alignment horizontal="right" vertical="center"/>
    </xf>
    <xf numFmtId="3" fontId="5" fillId="7" borderId="8" xfId="0" applyNumberFormat="1" applyFont="1" applyFill="1" applyBorder="1" applyAlignment="1">
      <alignment horizontal="right" vertical="center"/>
    </xf>
    <xf numFmtId="14" fontId="5" fillId="7" borderId="8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1" fontId="32" fillId="0" borderId="8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31" fillId="0" borderId="0" xfId="0" applyFont="1" applyFill="1" applyBorder="1"/>
    <xf numFmtId="4" fontId="38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24" fillId="3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" fontId="24" fillId="3" borderId="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4" fontId="39" fillId="3" borderId="8" xfId="0" applyNumberFormat="1" applyFont="1" applyFill="1" applyBorder="1" applyAlignment="1">
      <alignment horizontal="right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19" fillId="4" borderId="9" xfId="0" applyFont="1" applyFill="1" applyBorder="1" applyAlignment="1">
      <alignment horizontal="left"/>
    </xf>
    <xf numFmtId="0" fontId="20" fillId="4" borderId="9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49" fontId="37" fillId="3" borderId="8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8" fillId="4" borderId="9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8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3">
    <cellStyle name="Naslov" xfId="1" builtinId="15"/>
    <cellStyle name="Naslov 1" xfId="2" builtinId="16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C31" zoomScale="80" zoomScaleNormal="80" workbookViewId="0">
      <selection activeCell="K38" sqref="K38"/>
    </sheetView>
  </sheetViews>
  <sheetFormatPr defaultColWidth="9.140625" defaultRowHeight="11.25" x14ac:dyDescent="0.2"/>
  <cols>
    <col min="1" max="1" width="5.7109375" style="1" customWidth="1"/>
    <col min="2" max="2" width="15.5703125" style="1" customWidth="1"/>
    <col min="3" max="3" width="28.28515625" style="1" customWidth="1"/>
    <col min="4" max="4" width="77.7109375" style="1" customWidth="1"/>
    <col min="5" max="5" width="16.85546875" style="3" bestFit="1" customWidth="1"/>
    <col min="6" max="6" width="11.85546875" style="1" customWidth="1"/>
    <col min="7" max="7" width="7.5703125" style="1" customWidth="1"/>
    <col min="8" max="8" width="9.7109375" style="1" bestFit="1" customWidth="1"/>
    <col min="9" max="9" width="15.42578125" style="1" bestFit="1" customWidth="1"/>
    <col min="10" max="10" width="12" style="1" customWidth="1"/>
    <col min="11" max="11" width="20.28515625" style="1" bestFit="1" customWidth="1"/>
    <col min="12" max="13" width="13.7109375" style="1" customWidth="1"/>
    <col min="14" max="14" width="21" style="1" bestFit="1" customWidth="1"/>
    <col min="15" max="16384" width="9.140625" style="1"/>
  </cols>
  <sheetData>
    <row r="1" spans="1:15" ht="26.25" thickBot="1" x14ac:dyDescent="0.4">
      <c r="A1" s="112" t="s">
        <v>12</v>
      </c>
      <c r="B1" s="112"/>
      <c r="C1" s="112"/>
      <c r="D1" s="112"/>
    </row>
    <row r="2" spans="1:15" ht="12.75" thickTop="1" thickBot="1" x14ac:dyDescent="0.25"/>
    <row r="3" spans="1:15" ht="30.75" customHeight="1" thickTop="1" thickBot="1" x14ac:dyDescent="0.35">
      <c r="A3" s="113" t="s">
        <v>95</v>
      </c>
      <c r="B3" s="113"/>
      <c r="C3" s="113"/>
      <c r="D3" s="113"/>
      <c r="E3" s="80"/>
      <c r="J3" s="14"/>
      <c r="K3" s="14"/>
    </row>
    <row r="4" spans="1:15" ht="16.5" thickTop="1" x14ac:dyDescent="0.25">
      <c r="A4" s="4"/>
      <c r="B4" s="4"/>
      <c r="C4" s="4"/>
      <c r="D4" s="4"/>
      <c r="I4" s="15"/>
    </row>
    <row r="5" spans="1:15" s="8" customFormat="1" ht="22.5" x14ac:dyDescent="0.2">
      <c r="A5" s="114" t="s">
        <v>4</v>
      </c>
      <c r="B5" s="114"/>
      <c r="C5" s="114"/>
      <c r="D5" s="13"/>
      <c r="E5" s="81"/>
      <c r="F5" s="13"/>
      <c r="G5" s="13"/>
      <c r="H5" s="13"/>
      <c r="I5" s="115" t="s">
        <v>10</v>
      </c>
      <c r="J5" s="116"/>
      <c r="K5" s="116"/>
      <c r="L5" s="117" t="s">
        <v>41</v>
      </c>
      <c r="M5" s="117"/>
      <c r="N5" s="1"/>
    </row>
    <row r="6" spans="1:15" s="10" customFormat="1" ht="31.5" x14ac:dyDescent="0.25">
      <c r="A6" s="70" t="s">
        <v>0</v>
      </c>
      <c r="B6" s="70" t="s">
        <v>1</v>
      </c>
      <c r="C6" s="72" t="s">
        <v>2</v>
      </c>
      <c r="D6" s="70" t="s">
        <v>3</v>
      </c>
      <c r="E6" s="71" t="s">
        <v>84</v>
      </c>
      <c r="F6" s="70" t="s">
        <v>7</v>
      </c>
      <c r="G6" s="70" t="s">
        <v>32</v>
      </c>
      <c r="H6" s="70" t="s">
        <v>6</v>
      </c>
      <c r="I6" s="70" t="s">
        <v>38</v>
      </c>
      <c r="J6" s="54" t="s">
        <v>96</v>
      </c>
      <c r="K6" s="73" t="s">
        <v>37</v>
      </c>
      <c r="L6" s="54" t="s">
        <v>101</v>
      </c>
      <c r="M6" s="70" t="s">
        <v>45</v>
      </c>
      <c r="N6" s="1"/>
    </row>
    <row r="7" spans="1:15" s="11" customFormat="1" ht="22.5" customHeight="1" x14ac:dyDescent="0.2">
      <c r="A7" s="20" t="s">
        <v>83</v>
      </c>
      <c r="B7" s="18" t="s">
        <v>99</v>
      </c>
      <c r="C7" s="24" t="s">
        <v>63</v>
      </c>
      <c r="D7" s="19" t="s">
        <v>97</v>
      </c>
      <c r="E7" s="23">
        <v>86999</v>
      </c>
      <c r="F7" s="20" t="s">
        <v>69</v>
      </c>
      <c r="G7" s="20">
        <v>66</v>
      </c>
      <c r="H7" s="20"/>
      <c r="I7" s="25" t="s">
        <v>98</v>
      </c>
      <c r="J7" s="20" t="s">
        <v>5</v>
      </c>
      <c r="K7" s="50"/>
      <c r="L7" s="21" t="s">
        <v>43</v>
      </c>
      <c r="M7" s="22" t="s">
        <v>44</v>
      </c>
      <c r="N7" s="87"/>
      <c r="O7" s="83"/>
    </row>
    <row r="8" spans="1:15" s="11" customFormat="1" ht="22.5" customHeight="1" x14ac:dyDescent="0.2">
      <c r="A8" s="20" t="s">
        <v>68</v>
      </c>
      <c r="B8" s="18" t="s">
        <v>100</v>
      </c>
      <c r="C8" s="24" t="s">
        <v>64</v>
      </c>
      <c r="D8" s="19" t="s">
        <v>97</v>
      </c>
      <c r="E8" s="23">
        <v>86999</v>
      </c>
      <c r="F8" s="20" t="s">
        <v>69</v>
      </c>
      <c r="G8" s="20">
        <v>66</v>
      </c>
      <c r="H8" s="20"/>
      <c r="I8" s="25" t="s">
        <v>98</v>
      </c>
      <c r="J8" s="20" t="s">
        <v>5</v>
      </c>
      <c r="K8" s="50"/>
      <c r="L8" s="21" t="s">
        <v>43</v>
      </c>
      <c r="M8" s="22" t="s">
        <v>44</v>
      </c>
      <c r="N8" s="87"/>
      <c r="O8" s="84"/>
    </row>
    <row r="9" spans="1:15" s="11" customFormat="1" ht="22.5" customHeight="1" x14ac:dyDescent="0.2">
      <c r="A9" s="20" t="s">
        <v>55</v>
      </c>
      <c r="B9" s="18" t="s">
        <v>102</v>
      </c>
      <c r="C9" s="24" t="s">
        <v>65</v>
      </c>
      <c r="D9" s="19" t="s">
        <v>97</v>
      </c>
      <c r="E9" s="23">
        <v>86999</v>
      </c>
      <c r="F9" s="20" t="s">
        <v>69</v>
      </c>
      <c r="G9" s="20">
        <v>66</v>
      </c>
      <c r="H9" s="20"/>
      <c r="I9" s="25" t="s">
        <v>103</v>
      </c>
      <c r="J9" s="20" t="s">
        <v>5</v>
      </c>
      <c r="K9" s="50"/>
      <c r="L9" s="21" t="s">
        <v>43</v>
      </c>
      <c r="M9" s="22" t="s">
        <v>44</v>
      </c>
      <c r="N9" s="87"/>
      <c r="O9" s="84"/>
    </row>
    <row r="10" spans="1:15" s="11" customFormat="1" ht="22.5" customHeight="1" x14ac:dyDescent="0.2">
      <c r="A10" s="20" t="s">
        <v>56</v>
      </c>
      <c r="B10" s="18" t="s">
        <v>104</v>
      </c>
      <c r="C10" s="24" t="s">
        <v>60</v>
      </c>
      <c r="D10" s="19" t="s">
        <v>105</v>
      </c>
      <c r="E10" s="23">
        <v>179999</v>
      </c>
      <c r="F10" s="20" t="s">
        <v>50</v>
      </c>
      <c r="G10" s="20">
        <v>100</v>
      </c>
      <c r="H10" s="20"/>
      <c r="I10" s="25" t="s">
        <v>106</v>
      </c>
      <c r="J10" s="20" t="s">
        <v>5</v>
      </c>
      <c r="K10" s="50"/>
      <c r="L10" s="21" t="s">
        <v>43</v>
      </c>
      <c r="M10" s="22" t="s">
        <v>44</v>
      </c>
      <c r="N10" s="87"/>
      <c r="O10" s="84"/>
    </row>
    <row r="11" spans="1:15" s="11" customFormat="1" ht="22.5" customHeight="1" x14ac:dyDescent="0.2">
      <c r="A11" s="33" t="s">
        <v>57</v>
      </c>
      <c r="B11" s="30" t="s">
        <v>107</v>
      </c>
      <c r="C11" s="34" t="s">
        <v>46</v>
      </c>
      <c r="D11" s="31" t="s">
        <v>97</v>
      </c>
      <c r="E11" s="32">
        <v>86999</v>
      </c>
      <c r="F11" s="33" t="s">
        <v>50</v>
      </c>
      <c r="G11" s="33">
        <v>66</v>
      </c>
      <c r="H11" s="33"/>
      <c r="I11" s="25" t="s">
        <v>106</v>
      </c>
      <c r="J11" s="20" t="s">
        <v>5</v>
      </c>
      <c r="K11" s="50"/>
      <c r="L11" s="21" t="s">
        <v>43</v>
      </c>
      <c r="M11" s="22" t="s">
        <v>44</v>
      </c>
      <c r="N11" s="87"/>
      <c r="O11" s="84"/>
    </row>
    <row r="12" spans="1:15" s="11" customFormat="1" ht="22.5" customHeight="1" x14ac:dyDescent="0.2">
      <c r="A12" s="33" t="s">
        <v>58</v>
      </c>
      <c r="B12" s="30" t="s">
        <v>108</v>
      </c>
      <c r="C12" s="34" t="s">
        <v>47</v>
      </c>
      <c r="D12" s="31" t="s">
        <v>97</v>
      </c>
      <c r="E12" s="32">
        <v>86999</v>
      </c>
      <c r="F12" s="33" t="s">
        <v>50</v>
      </c>
      <c r="G12" s="33">
        <v>66</v>
      </c>
      <c r="H12" s="33"/>
      <c r="I12" s="25" t="s">
        <v>106</v>
      </c>
      <c r="J12" s="20" t="s">
        <v>5</v>
      </c>
      <c r="K12" s="50"/>
      <c r="L12" s="21" t="s">
        <v>43</v>
      </c>
      <c r="M12" s="22" t="s">
        <v>44</v>
      </c>
      <c r="N12" s="87"/>
      <c r="O12" s="84"/>
    </row>
    <row r="13" spans="1:15" ht="22.5" customHeight="1" x14ac:dyDescent="0.2">
      <c r="A13" s="85"/>
      <c r="B13" s="85"/>
      <c r="C13" s="85"/>
      <c r="D13" s="85"/>
      <c r="E13" s="86"/>
      <c r="F13" s="15"/>
      <c r="G13" s="15"/>
      <c r="H13" s="15"/>
      <c r="I13" s="102" t="s">
        <v>200</v>
      </c>
      <c r="J13" s="103"/>
      <c r="K13" s="82">
        <f>SUM(K7:K12)</f>
        <v>0</v>
      </c>
      <c r="L13" s="106" t="s">
        <v>39</v>
      </c>
      <c r="M13" s="106"/>
      <c r="N13" s="15"/>
    </row>
    <row r="14" spans="1:15" s="47" customFormat="1" ht="25.5" customHeight="1" x14ac:dyDescent="0.25">
      <c r="A14" s="4"/>
      <c r="B14" s="4"/>
      <c r="C14" s="4"/>
      <c r="D14" s="4"/>
      <c r="E14" s="3"/>
      <c r="F14" s="1"/>
      <c r="G14" s="1"/>
      <c r="H14" s="1"/>
      <c r="I14" s="1"/>
      <c r="J14" s="1"/>
      <c r="K14" s="1"/>
      <c r="L14" s="1"/>
      <c r="M14" s="1"/>
    </row>
    <row r="15" spans="1:15" s="48" customFormat="1" ht="22.5" x14ac:dyDescent="0.3">
      <c r="A15" s="111" t="s">
        <v>91</v>
      </c>
      <c r="B15" s="111"/>
      <c r="C15" s="111"/>
      <c r="D15" s="8"/>
      <c r="E15" s="9"/>
      <c r="F15" s="8"/>
      <c r="G15" s="8"/>
      <c r="H15" s="8"/>
      <c r="I15" s="100" t="s">
        <v>10</v>
      </c>
      <c r="J15" s="101"/>
      <c r="K15" s="101"/>
      <c r="L15" s="110" t="s">
        <v>41</v>
      </c>
      <c r="M15" s="110"/>
    </row>
    <row r="16" spans="1:15" s="36" customFormat="1" ht="33" customHeight="1" x14ac:dyDescent="0.25">
      <c r="A16" s="70" t="s">
        <v>0</v>
      </c>
      <c r="B16" s="70" t="s">
        <v>1</v>
      </c>
      <c r="C16" s="72" t="s">
        <v>2</v>
      </c>
      <c r="D16" s="70" t="s">
        <v>3</v>
      </c>
      <c r="E16" s="71" t="s">
        <v>84</v>
      </c>
      <c r="F16" s="70" t="s">
        <v>7</v>
      </c>
      <c r="G16" s="70" t="s">
        <v>32</v>
      </c>
      <c r="H16" s="70" t="s">
        <v>6</v>
      </c>
      <c r="I16" s="70" t="s">
        <v>38</v>
      </c>
      <c r="J16" s="54" t="s">
        <v>96</v>
      </c>
      <c r="K16" s="73" t="s">
        <v>37</v>
      </c>
      <c r="L16" s="54" t="s">
        <v>109</v>
      </c>
      <c r="M16" s="70" t="s">
        <v>45</v>
      </c>
    </row>
    <row r="17" spans="1:14" s="36" customFormat="1" ht="22.5" customHeight="1" x14ac:dyDescent="0.2">
      <c r="A17" s="20" t="s">
        <v>83</v>
      </c>
      <c r="B17" s="18" t="s">
        <v>164</v>
      </c>
      <c r="C17" s="24" t="s">
        <v>18</v>
      </c>
      <c r="D17" s="19" t="s">
        <v>165</v>
      </c>
      <c r="E17" s="23">
        <v>146000</v>
      </c>
      <c r="F17" s="20" t="s">
        <v>31</v>
      </c>
      <c r="G17" s="20">
        <v>162</v>
      </c>
      <c r="H17" s="35">
        <v>14800</v>
      </c>
      <c r="I17" s="20" t="s">
        <v>166</v>
      </c>
      <c r="J17" s="20" t="s">
        <v>5</v>
      </c>
      <c r="K17" s="50"/>
      <c r="L17" s="21" t="s">
        <v>154</v>
      </c>
      <c r="M17" s="22" t="s">
        <v>44</v>
      </c>
      <c r="N17" s="89"/>
    </row>
    <row r="18" spans="1:14" s="36" customFormat="1" ht="22.5" customHeight="1" x14ac:dyDescent="0.2">
      <c r="A18" s="20" t="s">
        <v>68</v>
      </c>
      <c r="B18" s="18" t="s">
        <v>128</v>
      </c>
      <c r="C18" s="24" t="s">
        <v>14</v>
      </c>
      <c r="D18" s="19" t="s">
        <v>129</v>
      </c>
      <c r="E18" s="23">
        <v>120901</v>
      </c>
      <c r="F18" s="20" t="s">
        <v>21</v>
      </c>
      <c r="G18" s="20">
        <v>84</v>
      </c>
      <c r="H18" s="35">
        <v>3500</v>
      </c>
      <c r="I18" s="25" t="s">
        <v>130</v>
      </c>
      <c r="J18" s="20" t="s">
        <v>5</v>
      </c>
      <c r="K18" s="50"/>
      <c r="L18" s="21" t="s">
        <v>198</v>
      </c>
      <c r="M18" s="22" t="s">
        <v>44</v>
      </c>
      <c r="N18" s="89"/>
    </row>
    <row r="19" spans="1:14" s="36" customFormat="1" ht="22.5" customHeight="1" x14ac:dyDescent="0.2">
      <c r="A19" s="20" t="s">
        <v>55</v>
      </c>
      <c r="B19" s="18" t="s">
        <v>171</v>
      </c>
      <c r="C19" s="24" t="s">
        <v>51</v>
      </c>
      <c r="D19" s="19" t="s">
        <v>168</v>
      </c>
      <c r="E19" s="32">
        <v>93661.6</v>
      </c>
      <c r="F19" s="20" t="s">
        <v>50</v>
      </c>
      <c r="G19" s="20">
        <v>66</v>
      </c>
      <c r="H19" s="35">
        <v>2020</v>
      </c>
      <c r="I19" s="20" t="s">
        <v>169</v>
      </c>
      <c r="J19" s="20" t="s">
        <v>5</v>
      </c>
      <c r="K19" s="50"/>
      <c r="L19" s="21" t="s">
        <v>143</v>
      </c>
      <c r="M19" s="22" t="s">
        <v>44</v>
      </c>
      <c r="N19" s="89"/>
    </row>
    <row r="20" spans="1:14" s="36" customFormat="1" ht="22.5" customHeight="1" x14ac:dyDescent="0.2">
      <c r="A20" s="20" t="s">
        <v>56</v>
      </c>
      <c r="B20" s="18" t="s">
        <v>170</v>
      </c>
      <c r="C20" s="24" t="s">
        <v>48</v>
      </c>
      <c r="D20" s="19" t="s">
        <v>168</v>
      </c>
      <c r="E20" s="23">
        <v>93661.6</v>
      </c>
      <c r="F20" s="20" t="s">
        <v>50</v>
      </c>
      <c r="G20" s="20">
        <v>66</v>
      </c>
      <c r="H20" s="35">
        <v>2020</v>
      </c>
      <c r="I20" s="20" t="s">
        <v>169</v>
      </c>
      <c r="J20" s="20" t="s">
        <v>5</v>
      </c>
      <c r="K20" s="50"/>
      <c r="L20" s="21" t="s">
        <v>143</v>
      </c>
      <c r="M20" s="22" t="s">
        <v>44</v>
      </c>
      <c r="N20" s="89"/>
    </row>
    <row r="21" spans="1:14" s="2" customFormat="1" ht="22.5" customHeight="1" x14ac:dyDescent="0.2">
      <c r="A21" s="20" t="s">
        <v>57</v>
      </c>
      <c r="B21" s="18" t="s">
        <v>167</v>
      </c>
      <c r="C21" s="24" t="s">
        <v>49</v>
      </c>
      <c r="D21" s="19" t="s">
        <v>168</v>
      </c>
      <c r="E21" s="23">
        <v>93661.6</v>
      </c>
      <c r="F21" s="20" t="s">
        <v>50</v>
      </c>
      <c r="G21" s="20">
        <v>66</v>
      </c>
      <c r="H21" s="35">
        <v>2020</v>
      </c>
      <c r="I21" s="20" t="s">
        <v>169</v>
      </c>
      <c r="J21" s="20" t="s">
        <v>5</v>
      </c>
      <c r="K21" s="50"/>
      <c r="L21" s="21" t="s">
        <v>143</v>
      </c>
      <c r="M21" s="22" t="s">
        <v>44</v>
      </c>
      <c r="N21" s="89"/>
    </row>
    <row r="22" spans="1:14" s="2" customFormat="1" ht="22.5" customHeight="1" x14ac:dyDescent="0.2">
      <c r="A22" s="20" t="s">
        <v>58</v>
      </c>
      <c r="B22" s="18" t="s">
        <v>150</v>
      </c>
      <c r="C22" s="24" t="s">
        <v>20</v>
      </c>
      <c r="D22" s="19" t="s">
        <v>151</v>
      </c>
      <c r="E22" s="23">
        <v>345610</v>
      </c>
      <c r="F22" s="20" t="s">
        <v>26</v>
      </c>
      <c r="G22" s="20">
        <v>155</v>
      </c>
      <c r="H22" s="35">
        <v>17500</v>
      </c>
      <c r="I22" s="25" t="s">
        <v>152</v>
      </c>
      <c r="J22" s="20" t="s">
        <v>153</v>
      </c>
      <c r="K22" s="50"/>
      <c r="L22" s="21" t="s">
        <v>154</v>
      </c>
      <c r="M22" s="22" t="s">
        <v>44</v>
      </c>
      <c r="N22" s="89"/>
    </row>
    <row r="23" spans="1:14" s="2" customFormat="1" ht="22.5" customHeight="1" x14ac:dyDescent="0.2">
      <c r="A23" s="20" t="s">
        <v>81</v>
      </c>
      <c r="B23" s="18" t="s">
        <v>147</v>
      </c>
      <c r="C23" s="24" t="s">
        <v>29</v>
      </c>
      <c r="D23" s="19" t="s">
        <v>148</v>
      </c>
      <c r="E23" s="23">
        <v>80000</v>
      </c>
      <c r="F23" s="20" t="s">
        <v>30</v>
      </c>
      <c r="G23" s="20">
        <v>230</v>
      </c>
      <c r="H23" s="35">
        <v>18000</v>
      </c>
      <c r="I23" s="20" t="s">
        <v>149</v>
      </c>
      <c r="J23" s="20" t="s">
        <v>5</v>
      </c>
      <c r="K23" s="50"/>
      <c r="L23" s="21" t="s">
        <v>154</v>
      </c>
      <c r="M23" s="22" t="s">
        <v>44</v>
      </c>
      <c r="N23" s="89"/>
    </row>
    <row r="24" spans="1:14" s="2" customFormat="1" ht="22.5" customHeight="1" x14ac:dyDescent="0.2">
      <c r="A24" s="20" t="s">
        <v>82</v>
      </c>
      <c r="B24" s="18" t="s">
        <v>125</v>
      </c>
      <c r="C24" s="24" t="s">
        <v>19</v>
      </c>
      <c r="D24" s="19" t="s">
        <v>126</v>
      </c>
      <c r="E24" s="23">
        <v>2188000</v>
      </c>
      <c r="F24" s="20" t="s">
        <v>23</v>
      </c>
      <c r="G24" s="20">
        <v>265</v>
      </c>
      <c r="H24" s="35">
        <v>26000</v>
      </c>
      <c r="I24" s="20" t="s">
        <v>127</v>
      </c>
      <c r="J24" s="20" t="s">
        <v>5</v>
      </c>
      <c r="K24" s="50"/>
      <c r="L24" s="21" t="s">
        <v>117</v>
      </c>
      <c r="M24" s="22" t="s">
        <v>44</v>
      </c>
      <c r="N24" s="89"/>
    </row>
    <row r="25" spans="1:14" s="47" customFormat="1" ht="22.5" customHeight="1" x14ac:dyDescent="0.2">
      <c r="A25" s="20" t="s">
        <v>70</v>
      </c>
      <c r="B25" s="18" t="s">
        <v>132</v>
      </c>
      <c r="C25" s="46" t="s">
        <v>92</v>
      </c>
      <c r="D25" s="19" t="s">
        <v>133</v>
      </c>
      <c r="E25" s="23">
        <v>264500</v>
      </c>
      <c r="F25" s="20" t="s">
        <v>93</v>
      </c>
      <c r="G25" s="20">
        <v>120</v>
      </c>
      <c r="H25" s="35">
        <v>3500</v>
      </c>
      <c r="I25" s="25" t="s">
        <v>134</v>
      </c>
      <c r="J25" s="20" t="s">
        <v>5</v>
      </c>
      <c r="K25" s="50"/>
      <c r="L25" s="90" t="s">
        <v>135</v>
      </c>
      <c r="M25" s="22" t="s">
        <v>44</v>
      </c>
      <c r="N25" s="89"/>
    </row>
    <row r="26" spans="1:14" s="48" customFormat="1" ht="22.5" customHeight="1" x14ac:dyDescent="0.25">
      <c r="A26" s="20" t="s">
        <v>71</v>
      </c>
      <c r="B26" s="18" t="s">
        <v>155</v>
      </c>
      <c r="C26" s="24" t="s">
        <v>17</v>
      </c>
      <c r="D26" s="19" t="s">
        <v>156</v>
      </c>
      <c r="E26" s="23">
        <v>139504.31</v>
      </c>
      <c r="F26" s="20" t="s">
        <v>27</v>
      </c>
      <c r="G26" s="20">
        <v>80</v>
      </c>
      <c r="H26" s="35">
        <v>2855</v>
      </c>
      <c r="I26" s="25" t="s">
        <v>157</v>
      </c>
      <c r="J26" s="20" t="s">
        <v>5</v>
      </c>
      <c r="K26" s="50"/>
      <c r="L26" s="21" t="s">
        <v>131</v>
      </c>
      <c r="M26" s="22" t="s">
        <v>44</v>
      </c>
      <c r="N26" s="89"/>
    </row>
    <row r="27" spans="1:14" s="36" customFormat="1" ht="22.5" customHeight="1" x14ac:dyDescent="0.2">
      <c r="A27" s="20" t="s">
        <v>72</v>
      </c>
      <c r="B27" s="18" t="s">
        <v>144</v>
      </c>
      <c r="C27" s="24" t="s">
        <v>25</v>
      </c>
      <c r="D27" s="19" t="s">
        <v>145</v>
      </c>
      <c r="E27" s="23">
        <v>124520.38</v>
      </c>
      <c r="F27" s="20" t="s">
        <v>27</v>
      </c>
      <c r="G27" s="20">
        <v>94</v>
      </c>
      <c r="H27" s="35">
        <v>3500</v>
      </c>
      <c r="I27" s="20" t="s">
        <v>146</v>
      </c>
      <c r="J27" s="20" t="s">
        <v>5</v>
      </c>
      <c r="K27" s="50"/>
      <c r="L27" s="21" t="s">
        <v>198</v>
      </c>
      <c r="M27" s="22" t="s">
        <v>44</v>
      </c>
      <c r="N27" s="89"/>
    </row>
    <row r="28" spans="1:14" s="36" customFormat="1" ht="22.5" customHeight="1" x14ac:dyDescent="0.2">
      <c r="A28" s="20" t="s">
        <v>73</v>
      </c>
      <c r="B28" s="18" t="s">
        <v>119</v>
      </c>
      <c r="C28" s="46" t="s">
        <v>88</v>
      </c>
      <c r="D28" s="19" t="s">
        <v>120</v>
      </c>
      <c r="E28" s="23">
        <v>725500</v>
      </c>
      <c r="F28" s="20" t="s">
        <v>85</v>
      </c>
      <c r="G28" s="20">
        <v>213</v>
      </c>
      <c r="H28" s="35">
        <v>18000</v>
      </c>
      <c r="I28" s="25" t="s">
        <v>118</v>
      </c>
      <c r="J28" s="20" t="s">
        <v>5</v>
      </c>
      <c r="K28" s="50"/>
      <c r="L28" s="90" t="s">
        <v>117</v>
      </c>
      <c r="M28" s="22" t="s">
        <v>44</v>
      </c>
      <c r="N28" s="89"/>
    </row>
    <row r="29" spans="1:14" s="36" customFormat="1" ht="22.5" customHeight="1" x14ac:dyDescent="0.2">
      <c r="A29" s="20" t="s">
        <v>74</v>
      </c>
      <c r="B29" s="18" t="s">
        <v>115</v>
      </c>
      <c r="C29" s="46" t="s">
        <v>89</v>
      </c>
      <c r="D29" s="19" t="s">
        <v>116</v>
      </c>
      <c r="E29" s="23">
        <v>838400</v>
      </c>
      <c r="F29" s="20" t="s">
        <v>85</v>
      </c>
      <c r="G29" s="20">
        <v>213</v>
      </c>
      <c r="H29" s="35">
        <v>18000</v>
      </c>
      <c r="I29" s="25" t="s">
        <v>118</v>
      </c>
      <c r="J29" s="20" t="s">
        <v>5</v>
      </c>
      <c r="K29" s="50"/>
      <c r="L29" s="90" t="s">
        <v>117</v>
      </c>
      <c r="M29" s="22" t="s">
        <v>44</v>
      </c>
      <c r="N29" s="89"/>
    </row>
    <row r="30" spans="1:14" s="36" customFormat="1" ht="22.5" customHeight="1" x14ac:dyDescent="0.2">
      <c r="A30" s="20" t="s">
        <v>75</v>
      </c>
      <c r="B30" s="18" t="s">
        <v>172</v>
      </c>
      <c r="C30" s="24" t="s">
        <v>66</v>
      </c>
      <c r="D30" s="19" t="s">
        <v>173</v>
      </c>
      <c r="E30" s="23">
        <v>93001.600000000006</v>
      </c>
      <c r="F30" s="20" t="s">
        <v>69</v>
      </c>
      <c r="G30" s="20">
        <v>66</v>
      </c>
      <c r="H30" s="35">
        <v>2040</v>
      </c>
      <c r="I30" s="20" t="s">
        <v>174</v>
      </c>
      <c r="J30" s="20" t="s">
        <v>5</v>
      </c>
      <c r="K30" s="50"/>
      <c r="L30" s="90" t="s">
        <v>135</v>
      </c>
      <c r="M30" s="26" t="s">
        <v>44</v>
      </c>
      <c r="N30" s="89"/>
    </row>
    <row r="31" spans="1:14" s="49" customFormat="1" ht="22.5" customHeight="1" x14ac:dyDescent="0.2">
      <c r="A31" s="20" t="s">
        <v>76</v>
      </c>
      <c r="B31" s="18" t="s">
        <v>161</v>
      </c>
      <c r="C31" s="24" t="s">
        <v>13</v>
      </c>
      <c r="D31" s="19" t="s">
        <v>162</v>
      </c>
      <c r="E31" s="23">
        <v>69000</v>
      </c>
      <c r="F31" s="20" t="s">
        <v>22</v>
      </c>
      <c r="G31" s="20">
        <v>88</v>
      </c>
      <c r="H31" s="35">
        <v>3500</v>
      </c>
      <c r="I31" s="25" t="s">
        <v>163</v>
      </c>
      <c r="J31" s="20" t="s">
        <v>5</v>
      </c>
      <c r="K31" s="50"/>
      <c r="L31" s="21" t="s">
        <v>198</v>
      </c>
      <c r="M31" s="22" t="s">
        <v>44</v>
      </c>
      <c r="N31" s="89"/>
    </row>
    <row r="32" spans="1:14" s="36" customFormat="1" ht="22.5" customHeight="1" x14ac:dyDescent="0.2">
      <c r="A32" s="20" t="s">
        <v>77</v>
      </c>
      <c r="B32" s="18" t="s">
        <v>121</v>
      </c>
      <c r="C32" s="46" t="s">
        <v>122</v>
      </c>
      <c r="D32" s="19" t="s">
        <v>123</v>
      </c>
      <c r="E32" s="23">
        <v>2940000</v>
      </c>
      <c r="F32" s="20" t="s">
        <v>85</v>
      </c>
      <c r="G32" s="20">
        <v>265</v>
      </c>
      <c r="H32" s="35">
        <v>26000</v>
      </c>
      <c r="I32" s="25" t="s">
        <v>124</v>
      </c>
      <c r="J32" s="20" t="s">
        <v>5</v>
      </c>
      <c r="K32" s="50"/>
      <c r="L32" s="90" t="s">
        <v>117</v>
      </c>
      <c r="M32" s="22" t="s">
        <v>44</v>
      </c>
      <c r="N32" s="89"/>
    </row>
    <row r="33" spans="1:14" s="36" customFormat="1" ht="22.5" customHeight="1" x14ac:dyDescent="0.2">
      <c r="A33" s="20" t="s">
        <v>78</v>
      </c>
      <c r="B33" s="18" t="s">
        <v>114</v>
      </c>
      <c r="C33" s="46" t="s">
        <v>86</v>
      </c>
      <c r="D33" s="19" t="s">
        <v>111</v>
      </c>
      <c r="E33" s="23">
        <v>205000</v>
      </c>
      <c r="F33" s="20" t="s">
        <v>85</v>
      </c>
      <c r="G33" s="20">
        <v>103</v>
      </c>
      <c r="H33" s="35">
        <v>2800</v>
      </c>
      <c r="I33" s="25" t="s">
        <v>112</v>
      </c>
      <c r="J33" s="20" t="s">
        <v>5</v>
      </c>
      <c r="K33" s="50"/>
      <c r="L33" s="90" t="s">
        <v>113</v>
      </c>
      <c r="M33" s="22" t="s">
        <v>44</v>
      </c>
      <c r="N33" s="89"/>
    </row>
    <row r="34" spans="1:14" s="36" customFormat="1" ht="22.5" customHeight="1" x14ac:dyDescent="0.2">
      <c r="A34" s="20" t="s">
        <v>52</v>
      </c>
      <c r="B34" s="18" t="s">
        <v>110</v>
      </c>
      <c r="C34" s="46" t="s">
        <v>87</v>
      </c>
      <c r="D34" s="19" t="s">
        <v>111</v>
      </c>
      <c r="E34" s="23">
        <v>205000</v>
      </c>
      <c r="F34" s="20" t="s">
        <v>85</v>
      </c>
      <c r="G34" s="20">
        <v>103</v>
      </c>
      <c r="H34" s="35">
        <v>2800</v>
      </c>
      <c r="I34" s="25" t="s">
        <v>112</v>
      </c>
      <c r="J34" s="20" t="s">
        <v>5</v>
      </c>
      <c r="K34" s="50"/>
      <c r="L34" s="90" t="s">
        <v>113</v>
      </c>
      <c r="M34" s="22" t="s">
        <v>44</v>
      </c>
      <c r="N34" s="89"/>
    </row>
    <row r="35" spans="1:14" s="36" customFormat="1" ht="22.5" customHeight="1" x14ac:dyDescent="0.2">
      <c r="A35" s="20" t="s">
        <v>53</v>
      </c>
      <c r="B35" s="18" t="s">
        <v>136</v>
      </c>
      <c r="C35" s="46" t="s">
        <v>137</v>
      </c>
      <c r="D35" s="19" t="s">
        <v>138</v>
      </c>
      <c r="E35" s="23">
        <v>129401.25</v>
      </c>
      <c r="F35" s="20" t="s">
        <v>85</v>
      </c>
      <c r="G35" s="20">
        <v>85</v>
      </c>
      <c r="H35" s="35">
        <v>2990</v>
      </c>
      <c r="I35" s="25" t="s">
        <v>139</v>
      </c>
      <c r="J35" s="20" t="s">
        <v>5</v>
      </c>
      <c r="K35" s="50"/>
      <c r="L35" s="90" t="s">
        <v>135</v>
      </c>
      <c r="M35" s="22" t="s">
        <v>44</v>
      </c>
      <c r="N35" s="89"/>
    </row>
    <row r="36" spans="1:14" s="36" customFormat="1" ht="22.5" customHeight="1" x14ac:dyDescent="0.2">
      <c r="A36" s="20" t="s">
        <v>54</v>
      </c>
      <c r="B36" s="18" t="s">
        <v>140</v>
      </c>
      <c r="C36" s="24" t="s">
        <v>15</v>
      </c>
      <c r="D36" s="19" t="s">
        <v>141</v>
      </c>
      <c r="E36" s="23">
        <v>68401.64</v>
      </c>
      <c r="F36" s="20" t="s">
        <v>21</v>
      </c>
      <c r="G36" s="20">
        <v>66</v>
      </c>
      <c r="H36" s="35">
        <v>1990</v>
      </c>
      <c r="I36" s="20" t="s">
        <v>142</v>
      </c>
      <c r="J36" s="20" t="s">
        <v>5</v>
      </c>
      <c r="K36" s="50"/>
      <c r="L36" s="21" t="s">
        <v>143</v>
      </c>
      <c r="M36" s="22" t="s">
        <v>44</v>
      </c>
      <c r="N36" s="89"/>
    </row>
    <row r="37" spans="1:14" s="36" customFormat="1" ht="22.5" customHeight="1" x14ac:dyDescent="0.2">
      <c r="A37" s="20" t="s">
        <v>79</v>
      </c>
      <c r="B37" s="18" t="s">
        <v>158</v>
      </c>
      <c r="C37" s="24" t="s">
        <v>24</v>
      </c>
      <c r="D37" s="60" t="s">
        <v>159</v>
      </c>
      <c r="E37" s="23">
        <f>221422.8+431105.15</f>
        <v>652527.94999999995</v>
      </c>
      <c r="F37" s="20" t="s">
        <v>22</v>
      </c>
      <c r="G37" s="20">
        <v>88</v>
      </c>
      <c r="H37" s="35">
        <v>2500</v>
      </c>
      <c r="I37" s="20" t="s">
        <v>160</v>
      </c>
      <c r="J37" s="20" t="s">
        <v>5</v>
      </c>
      <c r="K37" s="50"/>
      <c r="L37" s="21" t="s">
        <v>135</v>
      </c>
      <c r="M37" s="22" t="s">
        <v>44</v>
      </c>
      <c r="N37" s="89"/>
    </row>
    <row r="38" spans="1:14" s="36" customFormat="1" ht="25.5" customHeight="1" x14ac:dyDescent="0.2">
      <c r="A38" s="59"/>
      <c r="B38" s="12"/>
      <c r="C38" s="66"/>
      <c r="D38" s="12"/>
      <c r="E38" s="12"/>
      <c r="F38" s="12"/>
      <c r="G38" s="12"/>
      <c r="H38" s="12"/>
      <c r="I38" s="102" t="s">
        <v>200</v>
      </c>
      <c r="J38" s="103"/>
      <c r="K38" s="88">
        <f>SUM(K17:K37)</f>
        <v>0</v>
      </c>
      <c r="L38" s="106" t="s">
        <v>39</v>
      </c>
      <c r="M38" s="106"/>
    </row>
    <row r="39" spans="1:14" s="36" customFormat="1" ht="25.5" customHeight="1" x14ac:dyDescent="0.2">
      <c r="A39" s="2"/>
      <c r="B39" s="2"/>
      <c r="C39" s="5"/>
      <c r="D39" s="6"/>
      <c r="E39" s="7"/>
      <c r="F39" s="2"/>
      <c r="G39" s="2"/>
      <c r="H39" s="2"/>
      <c r="I39" s="2"/>
      <c r="J39" s="2"/>
      <c r="K39" s="55"/>
      <c r="L39" s="2"/>
      <c r="M39" s="2"/>
    </row>
    <row r="40" spans="1:14" s="36" customFormat="1" ht="22.5" x14ac:dyDescent="0.3">
      <c r="A40" s="107" t="s">
        <v>90</v>
      </c>
      <c r="B40" s="107"/>
      <c r="C40" s="107"/>
      <c r="D40" s="8"/>
      <c r="E40" s="9"/>
      <c r="F40" s="8"/>
      <c r="G40" s="8"/>
      <c r="H40" s="8"/>
      <c r="I40" s="108" t="s">
        <v>11</v>
      </c>
      <c r="J40" s="109"/>
      <c r="K40" s="109"/>
      <c r="L40" s="110" t="s">
        <v>8</v>
      </c>
      <c r="M40" s="110"/>
    </row>
    <row r="41" spans="1:14" s="36" customFormat="1" ht="31.5" x14ac:dyDescent="0.25">
      <c r="A41" s="70" t="s">
        <v>0</v>
      </c>
      <c r="B41" s="70" t="s">
        <v>1</v>
      </c>
      <c r="C41" s="72" t="s">
        <v>2</v>
      </c>
      <c r="D41" s="70" t="s">
        <v>3</v>
      </c>
      <c r="E41" s="71" t="s">
        <v>84</v>
      </c>
      <c r="F41" s="70" t="s">
        <v>7</v>
      </c>
      <c r="G41" s="70" t="s">
        <v>32</v>
      </c>
      <c r="H41" s="70" t="s">
        <v>6</v>
      </c>
      <c r="I41" s="70" t="s">
        <v>38</v>
      </c>
      <c r="J41" s="54" t="s">
        <v>96</v>
      </c>
      <c r="K41" s="78" t="s">
        <v>37</v>
      </c>
      <c r="L41" s="70" t="s">
        <v>34</v>
      </c>
      <c r="M41" s="70" t="s">
        <v>33</v>
      </c>
    </row>
    <row r="42" spans="1:14" s="36" customFormat="1" ht="22.5" customHeight="1" x14ac:dyDescent="0.2">
      <c r="A42" s="61" t="s">
        <v>83</v>
      </c>
      <c r="B42" s="62" t="s">
        <v>121</v>
      </c>
      <c r="C42" s="46" t="s">
        <v>122</v>
      </c>
      <c r="D42" s="19" t="s">
        <v>123</v>
      </c>
      <c r="E42" s="63">
        <v>2940000</v>
      </c>
      <c r="F42" s="61" t="s">
        <v>85</v>
      </c>
      <c r="G42" s="61">
        <v>265</v>
      </c>
      <c r="H42" s="64">
        <v>26000</v>
      </c>
      <c r="I42" s="65" t="s">
        <v>193</v>
      </c>
      <c r="J42" s="61" t="s">
        <v>5</v>
      </c>
      <c r="K42" s="50"/>
      <c r="L42" s="68" t="s">
        <v>67</v>
      </c>
      <c r="M42" s="21"/>
      <c r="N42" s="91"/>
    </row>
    <row r="43" spans="1:14" s="36" customFormat="1" ht="22.5" customHeight="1" x14ac:dyDescent="0.2">
      <c r="A43" s="12"/>
      <c r="B43" s="28"/>
      <c r="C43" s="29"/>
      <c r="D43" s="28"/>
      <c r="E43" s="28"/>
      <c r="F43" s="28"/>
      <c r="G43" s="28"/>
      <c r="H43" s="28"/>
      <c r="I43" s="102" t="s">
        <v>201</v>
      </c>
      <c r="J43" s="103"/>
      <c r="K43" s="93">
        <f>SUM(K42:K42)</f>
        <v>0</v>
      </c>
      <c r="L43" s="106" t="s">
        <v>39</v>
      </c>
      <c r="M43" s="106"/>
    </row>
    <row r="44" spans="1:14" s="12" customFormat="1" ht="25.5" customHeight="1" x14ac:dyDescent="0.2">
      <c r="A44" s="1"/>
      <c r="B44" s="1"/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</row>
    <row r="45" spans="1:14" s="47" customFormat="1" ht="22.5" x14ac:dyDescent="0.3">
      <c r="A45" s="111" t="s">
        <v>187</v>
      </c>
      <c r="B45" s="111"/>
      <c r="C45" s="111"/>
      <c r="D45" s="8"/>
      <c r="E45" s="9"/>
      <c r="F45" s="8"/>
      <c r="G45" s="8"/>
      <c r="H45" s="8"/>
      <c r="I45" s="100" t="s">
        <v>10</v>
      </c>
      <c r="J45" s="101"/>
      <c r="K45" s="101"/>
      <c r="L45" s="110" t="s">
        <v>41</v>
      </c>
      <c r="M45" s="110"/>
    </row>
    <row r="46" spans="1:14" s="48" customFormat="1" ht="31.5" x14ac:dyDescent="0.25">
      <c r="A46" s="70" t="s">
        <v>0</v>
      </c>
      <c r="B46" s="70" t="s">
        <v>1</v>
      </c>
      <c r="C46" s="72" t="s">
        <v>2</v>
      </c>
      <c r="D46" s="70" t="s">
        <v>3</v>
      </c>
      <c r="E46" s="71" t="s">
        <v>84</v>
      </c>
      <c r="F46" s="70" t="s">
        <v>7</v>
      </c>
      <c r="G46" s="70" t="s">
        <v>32</v>
      </c>
      <c r="H46" s="70" t="s">
        <v>6</v>
      </c>
      <c r="I46" s="70" t="s">
        <v>38</v>
      </c>
      <c r="J46" s="54" t="s">
        <v>96</v>
      </c>
      <c r="K46" s="73" t="s">
        <v>37</v>
      </c>
      <c r="L46" s="54" t="s">
        <v>42</v>
      </c>
      <c r="M46" s="53" t="s">
        <v>45</v>
      </c>
    </row>
    <row r="47" spans="1:14" s="36" customFormat="1" ht="22.5" customHeight="1" x14ac:dyDescent="0.2">
      <c r="A47" s="20" t="s">
        <v>83</v>
      </c>
      <c r="B47" s="19" t="s">
        <v>176</v>
      </c>
      <c r="C47" s="18" t="s">
        <v>175</v>
      </c>
      <c r="D47" s="19" t="s">
        <v>178</v>
      </c>
      <c r="E47" s="23">
        <v>570086.87</v>
      </c>
      <c r="F47" s="20" t="s">
        <v>85</v>
      </c>
      <c r="G47" s="20">
        <v>49</v>
      </c>
      <c r="H47" s="51"/>
      <c r="I47" s="92" t="s">
        <v>179</v>
      </c>
      <c r="J47" s="20" t="s">
        <v>5</v>
      </c>
      <c r="K47" s="50"/>
      <c r="L47" s="52">
        <v>1</v>
      </c>
      <c r="M47" s="22" t="s">
        <v>44</v>
      </c>
      <c r="N47" s="91"/>
    </row>
    <row r="48" spans="1:14" s="36" customFormat="1" ht="22.5" customHeight="1" x14ac:dyDescent="0.2">
      <c r="A48" s="20" t="s">
        <v>68</v>
      </c>
      <c r="B48" s="19" t="s">
        <v>190</v>
      </c>
      <c r="C48" s="18">
        <v>514500088</v>
      </c>
      <c r="D48" s="19" t="s">
        <v>177</v>
      </c>
      <c r="E48" s="23">
        <v>1190478.04</v>
      </c>
      <c r="F48" s="20" t="s">
        <v>85</v>
      </c>
      <c r="G48" s="20">
        <v>62</v>
      </c>
      <c r="H48" s="51"/>
      <c r="I48" s="20" t="s">
        <v>179</v>
      </c>
      <c r="J48" s="20" t="s">
        <v>5</v>
      </c>
      <c r="K48" s="50"/>
      <c r="L48" s="52">
        <v>1</v>
      </c>
      <c r="M48" s="22" t="s">
        <v>44</v>
      </c>
      <c r="N48" s="91"/>
    </row>
    <row r="49" spans="1:14" s="36" customFormat="1" ht="22.5" customHeight="1" x14ac:dyDescent="0.2">
      <c r="A49" s="20" t="s">
        <v>55</v>
      </c>
      <c r="B49" s="19" t="s">
        <v>189</v>
      </c>
      <c r="C49" s="18" t="s">
        <v>180</v>
      </c>
      <c r="D49" s="19" t="s">
        <v>181</v>
      </c>
      <c r="E49" s="23">
        <v>598824.95999999996</v>
      </c>
      <c r="F49" s="20" t="s">
        <v>85</v>
      </c>
      <c r="G49" s="20">
        <v>74</v>
      </c>
      <c r="H49" s="51"/>
      <c r="I49" s="20" t="s">
        <v>118</v>
      </c>
      <c r="J49" s="20" t="s">
        <v>5</v>
      </c>
      <c r="K49" s="50"/>
      <c r="L49" s="52">
        <v>1</v>
      </c>
      <c r="M49" s="22" t="s">
        <v>44</v>
      </c>
      <c r="N49" s="91"/>
    </row>
    <row r="50" spans="1:14" s="36" customFormat="1" ht="22.5" customHeight="1" x14ac:dyDescent="0.2">
      <c r="A50" s="20" t="s">
        <v>56</v>
      </c>
      <c r="B50" s="18" t="s">
        <v>182</v>
      </c>
      <c r="C50" s="24" t="s">
        <v>16</v>
      </c>
      <c r="D50" s="19" t="s">
        <v>183</v>
      </c>
      <c r="E50" s="23">
        <v>409860</v>
      </c>
      <c r="F50" s="20" t="s">
        <v>28</v>
      </c>
      <c r="G50" s="20">
        <v>75</v>
      </c>
      <c r="H50" s="35"/>
      <c r="I50" s="20" t="s">
        <v>124</v>
      </c>
      <c r="J50" s="20" t="s">
        <v>5</v>
      </c>
      <c r="K50" s="50"/>
      <c r="L50" s="52">
        <v>1</v>
      </c>
      <c r="M50" s="22" t="s">
        <v>44</v>
      </c>
      <c r="N50" s="91"/>
    </row>
    <row r="51" spans="1:14" s="36" customFormat="1" ht="22.5" customHeight="1" x14ac:dyDescent="0.2">
      <c r="A51" s="20" t="s">
        <v>57</v>
      </c>
      <c r="B51" s="19" t="s">
        <v>184</v>
      </c>
      <c r="C51" s="18">
        <v>175400890</v>
      </c>
      <c r="D51" s="19" t="s">
        <v>185</v>
      </c>
      <c r="E51" s="23">
        <v>876420</v>
      </c>
      <c r="F51" s="20" t="s">
        <v>59</v>
      </c>
      <c r="G51" s="20">
        <v>57</v>
      </c>
      <c r="H51" s="35"/>
      <c r="I51" s="20" t="s">
        <v>186</v>
      </c>
      <c r="J51" s="20" t="s">
        <v>5</v>
      </c>
      <c r="K51" s="50"/>
      <c r="L51" s="52">
        <v>1</v>
      </c>
      <c r="M51" s="22" t="s">
        <v>44</v>
      </c>
      <c r="N51" s="91"/>
    </row>
    <row r="52" spans="1:14" s="36" customFormat="1" ht="22.5" customHeight="1" x14ac:dyDescent="0.2">
      <c r="A52" s="56"/>
      <c r="B52" s="56"/>
      <c r="C52" s="57"/>
      <c r="D52" s="56"/>
      <c r="E52" s="28"/>
      <c r="F52" s="28"/>
      <c r="G52" s="28"/>
      <c r="H52" s="28"/>
      <c r="I52" s="102" t="s">
        <v>200</v>
      </c>
      <c r="J52" s="103"/>
      <c r="K52" s="93">
        <f>SUM(K47:K51)</f>
        <v>0</v>
      </c>
      <c r="L52" s="106" t="s">
        <v>39</v>
      </c>
      <c r="M52" s="106"/>
    </row>
    <row r="53" spans="1:14" s="36" customFormat="1" ht="25.5" customHeight="1" x14ac:dyDescent="0.2">
      <c r="A53" s="58"/>
      <c r="B53" s="58"/>
      <c r="C53" s="58"/>
      <c r="D53" s="58"/>
      <c r="E53" s="69"/>
      <c r="F53" s="58"/>
      <c r="G53" s="58"/>
      <c r="H53" s="58"/>
      <c r="I53" s="58"/>
      <c r="J53" s="58"/>
      <c r="K53" s="58"/>
      <c r="L53" s="79"/>
      <c r="M53" s="79"/>
    </row>
    <row r="54" spans="1:14" ht="22.5" x14ac:dyDescent="0.3">
      <c r="A54" s="99" t="s">
        <v>199</v>
      </c>
      <c r="B54" s="99"/>
      <c r="C54" s="99"/>
      <c r="D54" s="40"/>
      <c r="E54" s="41"/>
      <c r="F54" s="40"/>
      <c r="G54" s="40"/>
      <c r="H54" s="40"/>
      <c r="I54" s="100" t="s">
        <v>80</v>
      </c>
      <c r="J54" s="101"/>
      <c r="K54" s="101"/>
      <c r="L54" s="37"/>
      <c r="M54" s="37"/>
    </row>
    <row r="55" spans="1:14" ht="31.5" x14ac:dyDescent="0.25">
      <c r="A55" s="74" t="s">
        <v>0</v>
      </c>
      <c r="B55" s="74" t="s">
        <v>1</v>
      </c>
      <c r="C55" s="75" t="s">
        <v>2</v>
      </c>
      <c r="D55" s="74" t="s">
        <v>3</v>
      </c>
      <c r="E55" s="71" t="s">
        <v>84</v>
      </c>
      <c r="F55" s="74" t="s">
        <v>7</v>
      </c>
      <c r="G55" s="76"/>
      <c r="H55" s="74" t="s">
        <v>6</v>
      </c>
      <c r="I55" s="74" t="s">
        <v>38</v>
      </c>
      <c r="J55" s="54" t="s">
        <v>96</v>
      </c>
      <c r="K55" s="77" t="s">
        <v>37</v>
      </c>
      <c r="L55" s="37"/>
      <c r="M55" s="37"/>
    </row>
    <row r="56" spans="1:14" s="11" customFormat="1" ht="22.5" customHeight="1" x14ac:dyDescent="0.2">
      <c r="A56" s="20" t="s">
        <v>83</v>
      </c>
      <c r="B56" s="18" t="s">
        <v>188</v>
      </c>
      <c r="C56" s="24" t="s">
        <v>61</v>
      </c>
      <c r="D56" s="19" t="s">
        <v>194</v>
      </c>
      <c r="E56" s="23">
        <v>22800</v>
      </c>
      <c r="F56" s="20" t="s">
        <v>62</v>
      </c>
      <c r="G56" s="20"/>
      <c r="H56" s="67">
        <v>850</v>
      </c>
      <c r="I56" s="25" t="s">
        <v>195</v>
      </c>
      <c r="J56" s="33" t="s">
        <v>196</v>
      </c>
      <c r="K56" s="50"/>
      <c r="L56" s="37"/>
      <c r="M56" s="37"/>
      <c r="N56" s="91"/>
    </row>
    <row r="57" spans="1:14" s="11" customFormat="1" ht="22.5" customHeight="1" x14ac:dyDescent="0.2">
      <c r="A57" s="33" t="s">
        <v>68</v>
      </c>
      <c r="B57" s="30" t="s">
        <v>191</v>
      </c>
      <c r="C57" s="34" t="s">
        <v>35</v>
      </c>
      <c r="D57" s="31" t="s">
        <v>192</v>
      </c>
      <c r="E57" s="32">
        <v>61617</v>
      </c>
      <c r="F57" s="33" t="s">
        <v>36</v>
      </c>
      <c r="G57" s="27"/>
      <c r="H57" s="44">
        <v>7400</v>
      </c>
      <c r="I57" s="33" t="s">
        <v>197</v>
      </c>
      <c r="J57" s="33" t="s">
        <v>196</v>
      </c>
      <c r="K57" s="50"/>
      <c r="L57" s="37"/>
      <c r="M57" s="37"/>
      <c r="N57" s="91"/>
    </row>
    <row r="58" spans="1:14" s="11" customFormat="1" ht="22.5" customHeight="1" x14ac:dyDescent="0.2">
      <c r="A58" s="56"/>
      <c r="B58" s="56"/>
      <c r="C58" s="57"/>
      <c r="D58" s="56"/>
      <c r="E58" s="28"/>
      <c r="F58" s="28"/>
      <c r="G58" s="28"/>
      <c r="H58" s="28"/>
      <c r="I58" s="102" t="s">
        <v>200</v>
      </c>
      <c r="J58" s="103"/>
      <c r="K58" s="93">
        <f>SUM(K56:K57)</f>
        <v>0</v>
      </c>
      <c r="L58" s="37"/>
      <c r="M58" s="37"/>
      <c r="N58" s="1"/>
    </row>
    <row r="59" spans="1:14" s="11" customFormat="1" ht="25.5" customHeight="1" thickBot="1" x14ac:dyDescent="0.3">
      <c r="A59" s="42"/>
      <c r="B59" s="42"/>
      <c r="C59" s="17"/>
      <c r="D59" s="42"/>
      <c r="E59" s="39"/>
      <c r="F59" s="39"/>
      <c r="G59" s="39"/>
      <c r="H59" s="39"/>
      <c r="I59" s="39"/>
      <c r="J59" s="39"/>
      <c r="K59" s="39"/>
      <c r="L59" s="2"/>
      <c r="M59" s="37"/>
      <c r="N59" s="1"/>
    </row>
    <row r="60" spans="1:14" s="13" customFormat="1" ht="25.5" customHeight="1" thickBot="1" x14ac:dyDescent="0.35">
      <c r="A60" s="37"/>
      <c r="B60" s="38"/>
      <c r="C60" s="17"/>
      <c r="D60" s="38"/>
      <c r="E60" s="39"/>
      <c r="F60" s="104" t="s">
        <v>9</v>
      </c>
      <c r="G60" s="105"/>
      <c r="H60" s="105"/>
      <c r="I60" s="105"/>
      <c r="J60" s="105"/>
      <c r="K60" s="43">
        <f>SUM(K58,K52,K38,K13)</f>
        <v>0</v>
      </c>
      <c r="L60" s="37"/>
      <c r="M60" s="37"/>
      <c r="N60" s="1"/>
    </row>
    <row r="61" spans="1:14" s="11" customFormat="1" ht="25.5" customHeight="1" thickBot="1" x14ac:dyDescent="0.35">
      <c r="A61" s="37"/>
      <c r="B61" s="38"/>
      <c r="C61" s="17"/>
      <c r="D61" s="38"/>
      <c r="E61" s="39"/>
      <c r="F61" s="94" t="s">
        <v>40</v>
      </c>
      <c r="G61" s="95"/>
      <c r="H61" s="95"/>
      <c r="I61" s="95"/>
      <c r="J61" s="95"/>
      <c r="K61" s="43">
        <f>SUM(K43)</f>
        <v>0</v>
      </c>
      <c r="L61" s="38"/>
      <c r="M61" s="38"/>
      <c r="N61" s="1"/>
    </row>
    <row r="62" spans="1:14" s="11" customFormat="1" ht="25.5" customHeight="1" thickBot="1" x14ac:dyDescent="0.35">
      <c r="A62" s="2"/>
      <c r="B62" s="1"/>
      <c r="C62" s="1"/>
      <c r="D62" s="1"/>
      <c r="E62" s="3"/>
      <c r="F62" s="96" t="s">
        <v>94</v>
      </c>
      <c r="G62" s="97"/>
      <c r="H62" s="97"/>
      <c r="I62" s="97"/>
      <c r="J62" s="97"/>
      <c r="K62" s="16">
        <f>SUM(K60:K61)</f>
        <v>0</v>
      </c>
      <c r="L62" s="39"/>
      <c r="M62" s="39"/>
      <c r="N62" s="1"/>
    </row>
    <row r="63" spans="1:14" s="11" customFormat="1" ht="25.5" customHeight="1" x14ac:dyDescent="0.2">
      <c r="A63" s="2"/>
      <c r="B63" s="1"/>
      <c r="C63" s="1"/>
      <c r="D63" s="1"/>
      <c r="E63" s="3"/>
      <c r="F63" s="1"/>
      <c r="G63" s="1"/>
      <c r="H63" s="1"/>
      <c r="I63" s="1"/>
      <c r="J63" s="1"/>
      <c r="K63" s="1"/>
      <c r="L63" s="39"/>
      <c r="M63" s="39"/>
      <c r="N63" s="1"/>
    </row>
    <row r="64" spans="1:14" s="11" customFormat="1" ht="25.5" customHeight="1" x14ac:dyDescent="0.2">
      <c r="A64" s="2"/>
      <c r="B64" s="1"/>
      <c r="C64" s="1"/>
      <c r="D64" s="1"/>
      <c r="E64" s="3"/>
      <c r="F64" s="1"/>
      <c r="G64" s="1"/>
      <c r="H64" s="1"/>
      <c r="I64" s="1"/>
      <c r="J64" s="1"/>
      <c r="K64" s="1"/>
      <c r="L64" s="38"/>
      <c r="M64" s="38"/>
      <c r="N64" s="1"/>
    </row>
    <row r="65" spans="1:14" s="11" customFormat="1" ht="25.5" customHeight="1" x14ac:dyDescent="0.2">
      <c r="A65" s="2"/>
      <c r="B65" s="1"/>
      <c r="C65" s="1"/>
      <c r="D65" s="45"/>
      <c r="E65" s="3"/>
      <c r="F65" s="1"/>
      <c r="G65" s="98"/>
      <c r="H65" s="98"/>
      <c r="I65" s="98"/>
      <c r="J65" s="98"/>
      <c r="K65" s="98"/>
      <c r="L65" s="38"/>
      <c r="M65" s="38"/>
      <c r="N65" s="1"/>
    </row>
    <row r="66" spans="1:14" s="11" customFormat="1" ht="25.5" customHeight="1" x14ac:dyDescent="0.2">
      <c r="A66" s="2"/>
      <c r="B66" s="1"/>
      <c r="C66" s="1"/>
      <c r="D66" s="1"/>
      <c r="E66" s="3"/>
      <c r="F66" s="1"/>
      <c r="G66" s="1"/>
      <c r="H66" s="1"/>
      <c r="I66" s="1"/>
      <c r="J66" s="1"/>
      <c r="K66" s="1"/>
      <c r="L66" s="1"/>
      <c r="M66" s="1"/>
      <c r="N66" s="1"/>
    </row>
    <row r="67" spans="1:14" s="11" customFormat="1" ht="25.5" customHeight="1" x14ac:dyDescent="0.2">
      <c r="A67" s="2"/>
      <c r="B67" s="1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</row>
    <row r="68" spans="1:14" s="11" customFormat="1" ht="25.5" customHeight="1" x14ac:dyDescent="0.2">
      <c r="A68" s="2"/>
      <c r="B68" s="1"/>
      <c r="C68" s="1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</row>
    <row r="69" spans="1:14" s="11" customFormat="1" ht="25.5" customHeight="1" x14ac:dyDescent="0.2">
      <c r="A69" s="2"/>
      <c r="B69" s="1"/>
      <c r="C69" s="1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</row>
    <row r="70" spans="1:14" s="13" customFormat="1" ht="25.5" customHeight="1" x14ac:dyDescent="0.2">
      <c r="A70" s="2"/>
      <c r="B70" s="1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</row>
    <row r="71" spans="1:14" ht="23.25" customHeight="1" x14ac:dyDescent="0.2"/>
    <row r="72" spans="1:14" ht="48" customHeight="1" x14ac:dyDescent="0.2"/>
    <row r="73" spans="1:14" ht="25.5" customHeight="1" x14ac:dyDescent="0.2">
      <c r="N73" s="2"/>
    </row>
    <row r="74" spans="1:14" ht="25.5" customHeight="1" x14ac:dyDescent="0.2">
      <c r="N74" s="2"/>
    </row>
    <row r="75" spans="1:14" s="8" customFormat="1" ht="25.5" customHeight="1" x14ac:dyDescent="0.2">
      <c r="A75" s="1"/>
      <c r="B75" s="1"/>
      <c r="C75" s="1"/>
      <c r="D75" s="1"/>
      <c r="E75" s="3"/>
      <c r="F75" s="1"/>
      <c r="G75" s="1"/>
      <c r="H75" s="1"/>
      <c r="I75" s="1"/>
      <c r="J75" s="1"/>
      <c r="K75" s="1"/>
      <c r="L75" s="1"/>
      <c r="M75" s="1"/>
      <c r="N75" s="2"/>
    </row>
    <row r="76" spans="1:14" s="47" customFormat="1" ht="25.5" customHeight="1" x14ac:dyDescent="0.2">
      <c r="A76" s="1"/>
      <c r="B76" s="1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  <c r="N76" s="2"/>
    </row>
    <row r="77" spans="1:14" s="10" customFormat="1" ht="15.75" x14ac:dyDescent="0.25">
      <c r="A77" s="1"/>
      <c r="B77" s="1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  <c r="N77" s="2"/>
    </row>
    <row r="78" spans="1:14" s="11" customFormat="1" ht="48" customHeight="1" x14ac:dyDescent="0.2">
      <c r="A78" s="1"/>
      <c r="B78" s="1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2"/>
    </row>
    <row r="79" spans="1:14" s="13" customFormat="1" ht="25.5" customHeight="1" x14ac:dyDescent="0.2">
      <c r="A79" s="1"/>
      <c r="B79" s="1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  <c r="N79" s="2"/>
    </row>
    <row r="80" spans="1:14" s="8" customFormat="1" ht="25.5" customHeight="1" x14ac:dyDescent="0.2">
      <c r="A80" s="1"/>
      <c r="B80" s="1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2"/>
    </row>
    <row r="81" spans="1:14" s="8" customFormat="1" ht="25.5" customHeight="1" x14ac:dyDescent="0.2">
      <c r="A81" s="1"/>
      <c r="B81" s="1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2"/>
    </row>
    <row r="82" spans="1:14" s="10" customFormat="1" ht="15.75" x14ac:dyDescent="0.25">
      <c r="A82" s="1"/>
      <c r="B82" s="1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</row>
    <row r="83" spans="1:14" s="11" customFormat="1" ht="25.5" customHeight="1" x14ac:dyDescent="0.2">
      <c r="A83" s="1"/>
      <c r="B83" s="1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2"/>
    </row>
    <row r="84" spans="1:14" s="13" customFormat="1" ht="25.5" customHeight="1" x14ac:dyDescent="0.2">
      <c r="A84" s="1"/>
      <c r="B84" s="1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  <c r="N84" s="2"/>
    </row>
    <row r="85" spans="1:14" ht="24.75" customHeight="1" x14ac:dyDescent="0.2">
      <c r="N85" s="2"/>
    </row>
    <row r="86" spans="1:14" ht="25.5" customHeight="1" x14ac:dyDescent="0.2"/>
    <row r="87" spans="1:14" ht="25.5" customHeight="1" x14ac:dyDescent="0.2"/>
    <row r="88" spans="1:14" ht="25.5" customHeight="1" x14ac:dyDescent="0.2"/>
    <row r="89" spans="1:14" ht="18.75" customHeight="1" x14ac:dyDescent="0.2"/>
    <row r="90" spans="1:14" ht="43.5" customHeight="1" x14ac:dyDescent="0.2"/>
    <row r="91" spans="1:14" ht="30" customHeight="1" x14ac:dyDescent="0.2"/>
  </sheetData>
  <sortState ref="A56:K57">
    <sortCondition ref="B56:B57"/>
  </sortState>
  <mergeCells count="29">
    <mergeCell ref="I38:J38"/>
    <mergeCell ref="L38:M38"/>
    <mergeCell ref="I13:J13"/>
    <mergeCell ref="L13:M13"/>
    <mergeCell ref="A15:C15"/>
    <mergeCell ref="I15:K15"/>
    <mergeCell ref="L15:M15"/>
    <mergeCell ref="A1:D1"/>
    <mergeCell ref="A3:D3"/>
    <mergeCell ref="A5:C5"/>
    <mergeCell ref="I5:K5"/>
    <mergeCell ref="L5:M5"/>
    <mergeCell ref="I52:J52"/>
    <mergeCell ref="L52:M52"/>
    <mergeCell ref="A40:C40"/>
    <mergeCell ref="I40:K40"/>
    <mergeCell ref="L40:M40"/>
    <mergeCell ref="I43:J43"/>
    <mergeCell ref="L43:M43"/>
    <mergeCell ref="A45:C45"/>
    <mergeCell ref="I45:K45"/>
    <mergeCell ref="L45:M45"/>
    <mergeCell ref="F61:J61"/>
    <mergeCell ref="F62:J62"/>
    <mergeCell ref="G65:K65"/>
    <mergeCell ref="A54:C54"/>
    <mergeCell ref="I54:K54"/>
    <mergeCell ref="I58:J58"/>
    <mergeCell ref="F60:J60"/>
  </mergeCells>
  <phoneticPr fontId="2" type="noConversion"/>
  <pageMargins left="0.7" right="0.7" top="0.75" bottom="0.75" header="0.3" footer="0.3"/>
  <pageSetup paperSize="9" scale="53" orientation="landscape" r:id="rId1"/>
  <headerFooter>
    <oddHeader>&amp;LVODOVOD GRADA VUKOVARA d.o.o. VUKOVAR&amp;CTENDER ZA OSIGURANJE 
MOTORNIH, PRIKLJUČNIH I RADNIH VOZILA
AO i AK&amp;RPRO RISK d.o.o. OSIJEK
POSREDNIK U OSIGURANJU</oddHeader>
    <oddFooter>&amp;LSudjelovali u izradi:
Ivana Kuraja, Domagoj Bilić, Saša Kohanski&amp;CVukovar, veljača 2020.&amp;ROvlašteni distributer / broker:
Nedjeljko Margit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Radulovic</dc:creator>
  <cp:lastModifiedBy>Mirela Jelica</cp:lastModifiedBy>
  <cp:lastPrinted>2020-02-28T09:28:15Z</cp:lastPrinted>
  <dcterms:created xsi:type="dcterms:W3CDTF">2007-12-11T09:42:32Z</dcterms:created>
  <dcterms:modified xsi:type="dcterms:W3CDTF">2020-02-28T09:28:32Z</dcterms:modified>
</cp:coreProperties>
</file>